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1145" windowHeight="6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<sst xmlns="http://schemas.openxmlformats.org/spreadsheetml/2006/main" count="87" uniqueCount="41">
  <si>
    <t>S1</t>
  </si>
  <si>
    <t>S2</t>
  </si>
  <si>
    <t>S3</t>
  </si>
  <si>
    <t>S4</t>
  </si>
  <si>
    <t>S5</t>
  </si>
  <si>
    <t>S6</t>
  </si>
  <si>
    <t xml:space="preserve">10 14 Wendy-Ann Marshall </t>
  </si>
  <si>
    <t xml:space="preserve">10 16 Sean Doyle </t>
  </si>
  <si>
    <t xml:space="preserve">10 17 Jonathan Billingham </t>
  </si>
  <si>
    <t xml:space="preserve">10 18 Tracey Haynes </t>
  </si>
  <si>
    <t xml:space="preserve">10 20 Peter Rogerson </t>
  </si>
  <si>
    <t xml:space="preserve">10 15 Julian Playford </t>
  </si>
  <si>
    <t xml:space="preserve">10 21 Pauline Goodwin </t>
  </si>
  <si>
    <t xml:space="preserve">10 22 Richard Preece </t>
  </si>
  <si>
    <t xml:space="preserve">10 23 Brian Jackson </t>
  </si>
  <si>
    <t xml:space="preserve">10 24 Geoff Dark </t>
  </si>
  <si>
    <t xml:space="preserve">10 27 Richard Prior </t>
  </si>
  <si>
    <t xml:space="preserve">10 28 Mike Spicer </t>
  </si>
  <si>
    <t xml:space="preserve">10 29 Philip Whitehead </t>
  </si>
  <si>
    <t xml:space="preserve">10 30 Christian Mineeff </t>
  </si>
  <si>
    <t xml:space="preserve">10 31 Jon Goodwin </t>
  </si>
  <si>
    <t xml:space="preserve">10 32 Nick Taylor </t>
  </si>
  <si>
    <t xml:space="preserve">10 33 Chris Butler </t>
  </si>
  <si>
    <t xml:space="preserve">10 34 John Marshall </t>
  </si>
  <si>
    <t>Time</t>
  </si>
  <si>
    <t>10 16 Sean Doyle</t>
  </si>
  <si>
    <t>10 27 Richard Prior</t>
  </si>
  <si>
    <t>10 28 Mike Spicer</t>
  </si>
  <si>
    <t>10 34 John Marshall</t>
  </si>
  <si>
    <t>Best</t>
  </si>
  <si>
    <t>Run 1</t>
  </si>
  <si>
    <t>Diff.</t>
  </si>
  <si>
    <t>Theoretical</t>
  </si>
  <si>
    <t>Actual</t>
  </si>
  <si>
    <t>Run 2</t>
  </si>
  <si>
    <t>Sector Times</t>
  </si>
  <si>
    <t>It took me a bit of time to realise this, but the HW website gives 5 sector times and when you add them</t>
  </si>
  <si>
    <t xml:space="preserve">up, they are short of the full run time.  You have to work out Sector 6, which is from the speed trap to the finish.   </t>
  </si>
  <si>
    <t>What I've done here is to combine the best sector times for each driver from Runs 1 &amp; 2 to give a theoretical</t>
  </si>
  <si>
    <t>the drivers.  This was 65.67 seconds, some 1.27 secs quicker than the actual winning time.</t>
  </si>
  <si>
    <t>best, then compared it with their actual best.  There is also an overall best using the best sectors from all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</si>
</sst>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0.0000"/>
  </numFmts>
  <fonts count="6">
    <font>
      <sz val="10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  <font>
      <sz val="10"/>
      <color indexed="60"/>
      <name val="Arial"/>
      <family val="0"/>
    </font>
    <font>
      <b/>
      <sz val="10"/>
      <name val="Arial"/>
      <family val="2"/>
    </font>
    <font>
      <sz val="10"/>
      <color indexed="17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0000FF"/>
      </font>
      <border/>
    </dxf>
    <dxf>
      <font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8</xdr:row>
      <xdr:rowOff>0</xdr:rowOff>
    </xdr:from>
    <xdr:to>
      <xdr:col>16</xdr:col>
      <xdr:colOff>123825</xdr:colOff>
      <xdr:row>40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1295400"/>
          <a:ext cx="3886200" cy="521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workbookViewId="0" topLeftCell="A1">
      <selection activeCell="J11" sqref="J11"/>
    </sheetView>
  </sheetViews>
  <sheetFormatPr defaultColWidth="9.140625" defaultRowHeight="12.75"/>
  <cols>
    <col min="2" max="2" width="24.421875" style="0" bestFit="1" customWidth="1"/>
    <col min="9" max="11" width="10.7109375" style="0" customWidth="1"/>
  </cols>
  <sheetData>
    <row r="1" ht="12.75">
      <c r="D1" s="12" t="s">
        <v>35</v>
      </c>
    </row>
    <row r="2" ht="12.75">
      <c r="D2" s="12"/>
    </row>
    <row r="3" ht="12.75">
      <c r="B3" t="s">
        <v>36</v>
      </c>
    </row>
    <row r="4" ht="12.75">
      <c r="B4" t="s">
        <v>37</v>
      </c>
    </row>
    <row r="5" ht="12.75">
      <c r="B5" t="s">
        <v>38</v>
      </c>
    </row>
    <row r="6" ht="12.75">
      <c r="B6" t="s">
        <v>40</v>
      </c>
    </row>
    <row r="7" ht="12.75">
      <c r="B7" t="s">
        <v>39</v>
      </c>
    </row>
    <row r="9" spans="1:10" ht="12.75">
      <c r="A9" s="7" t="s">
        <v>30</v>
      </c>
      <c r="B9" s="7"/>
      <c r="C9" s="8" t="s">
        <v>0</v>
      </c>
      <c r="D9" s="8" t="s">
        <v>1</v>
      </c>
      <c r="E9" s="8" t="s">
        <v>2</v>
      </c>
      <c r="F9" s="8" t="s">
        <v>3</v>
      </c>
      <c r="G9" s="8" t="s">
        <v>4</v>
      </c>
      <c r="H9" s="8" t="s">
        <v>5</v>
      </c>
      <c r="I9" s="8" t="s">
        <v>24</v>
      </c>
      <c r="J9" s="1"/>
    </row>
    <row r="10" spans="1:10" ht="12.75">
      <c r="A10" s="9"/>
      <c r="B10" s="3" t="s">
        <v>6</v>
      </c>
      <c r="C10" s="4">
        <v>2.55</v>
      </c>
      <c r="D10" s="4">
        <v>11.5</v>
      </c>
      <c r="E10" s="4">
        <v>16.6</v>
      </c>
      <c r="F10" s="4">
        <v>16.69</v>
      </c>
      <c r="G10" s="4">
        <v>17.69</v>
      </c>
      <c r="H10" s="4">
        <f>I10-(SUM(C10:G10))</f>
        <v>12.780000000000001</v>
      </c>
      <c r="I10" s="4">
        <v>77.81</v>
      </c>
      <c r="J10" s="2"/>
    </row>
    <row r="11" spans="1:10" ht="12.75">
      <c r="A11" s="9"/>
      <c r="B11" s="3" t="s">
        <v>11</v>
      </c>
      <c r="C11" s="4"/>
      <c r="D11" s="4"/>
      <c r="E11" s="4"/>
      <c r="F11" s="4"/>
      <c r="G11" s="4"/>
      <c r="H11" s="4"/>
      <c r="I11" s="4"/>
      <c r="J11" s="2"/>
    </row>
    <row r="12" spans="1:10" ht="12.75">
      <c r="A12" s="9"/>
      <c r="B12" s="3" t="s">
        <v>7</v>
      </c>
      <c r="C12" s="4">
        <v>2.48</v>
      </c>
      <c r="D12" s="4">
        <v>10.47</v>
      </c>
      <c r="E12" s="4">
        <v>14.86</v>
      </c>
      <c r="F12" s="4">
        <v>15.69</v>
      </c>
      <c r="G12" s="4">
        <v>17.53</v>
      </c>
      <c r="H12" s="4">
        <f aca="true" t="shared" si="0" ref="H12:H27">I12-(SUM(C12:G12))</f>
        <v>12.469999999999999</v>
      </c>
      <c r="I12" s="4">
        <v>73.5</v>
      </c>
      <c r="J12" s="2"/>
    </row>
    <row r="13" spans="1:10" ht="12.75">
      <c r="A13" s="9"/>
      <c r="B13" s="3" t="s">
        <v>8</v>
      </c>
      <c r="C13" s="4">
        <v>2.74</v>
      </c>
      <c r="D13" s="4">
        <v>11.26</v>
      </c>
      <c r="E13" s="4">
        <v>15.63</v>
      </c>
      <c r="F13" s="4">
        <v>16.21</v>
      </c>
      <c r="G13" s="4">
        <v>16.92</v>
      </c>
      <c r="H13" s="4">
        <f t="shared" si="0"/>
        <v>11.739999999999995</v>
      </c>
      <c r="I13" s="4">
        <v>74.5</v>
      </c>
      <c r="J13" s="2"/>
    </row>
    <row r="14" spans="1:10" ht="12.75">
      <c r="A14" s="9"/>
      <c r="B14" s="3" t="s">
        <v>9</v>
      </c>
      <c r="C14" s="4">
        <v>2.52</v>
      </c>
      <c r="D14" s="4">
        <v>10.8</v>
      </c>
      <c r="E14" s="4">
        <v>15.31</v>
      </c>
      <c r="F14" s="4">
        <v>16.14</v>
      </c>
      <c r="G14" s="4">
        <v>18.04</v>
      </c>
      <c r="H14" s="4">
        <f t="shared" si="0"/>
        <v>12</v>
      </c>
      <c r="I14" s="4">
        <v>74.81</v>
      </c>
      <c r="J14" s="2"/>
    </row>
    <row r="15" spans="1:10" ht="12.75">
      <c r="A15" s="9"/>
      <c r="B15" s="3" t="s">
        <v>10</v>
      </c>
      <c r="C15" s="4">
        <v>2.85</v>
      </c>
      <c r="D15" s="4">
        <v>11.46</v>
      </c>
      <c r="E15" s="4">
        <v>16.82</v>
      </c>
      <c r="F15" s="4">
        <v>18.13</v>
      </c>
      <c r="G15" s="4">
        <v>18.67</v>
      </c>
      <c r="H15" s="4">
        <f t="shared" si="0"/>
        <v>13.36999999999999</v>
      </c>
      <c r="I15" s="4">
        <v>81.3</v>
      </c>
      <c r="J15" s="2"/>
    </row>
    <row r="16" spans="1:10" ht="12.75">
      <c r="A16" s="9"/>
      <c r="B16" s="3" t="s">
        <v>12</v>
      </c>
      <c r="C16" s="4">
        <v>2.3</v>
      </c>
      <c r="D16" s="4">
        <v>10.16</v>
      </c>
      <c r="E16" s="4">
        <v>15.12</v>
      </c>
      <c r="F16" s="4">
        <v>14.84</v>
      </c>
      <c r="G16" s="4">
        <v>16.66</v>
      </c>
      <c r="H16" s="4">
        <f t="shared" si="0"/>
        <v>11.189999999999998</v>
      </c>
      <c r="I16" s="4">
        <v>70.27</v>
      </c>
      <c r="J16" s="2"/>
    </row>
    <row r="17" spans="1:10" ht="12.75">
      <c r="A17" s="9"/>
      <c r="B17" s="3" t="s">
        <v>13</v>
      </c>
      <c r="C17" s="4">
        <v>2.61</v>
      </c>
      <c r="D17" s="4">
        <v>9.86</v>
      </c>
      <c r="E17" s="4">
        <v>15.02</v>
      </c>
      <c r="F17" s="4">
        <v>15.37</v>
      </c>
      <c r="G17" s="4">
        <v>16.88</v>
      </c>
      <c r="H17" s="4">
        <f t="shared" si="0"/>
        <v>10.870000000000005</v>
      </c>
      <c r="I17" s="4">
        <v>70.61</v>
      </c>
      <c r="J17" s="2"/>
    </row>
    <row r="18" spans="1:10" ht="12" customHeight="1">
      <c r="A18" s="9"/>
      <c r="B18" s="3" t="s">
        <v>14</v>
      </c>
      <c r="C18" s="4">
        <v>2.63</v>
      </c>
      <c r="D18" s="4">
        <v>10.28</v>
      </c>
      <c r="E18" s="4">
        <v>14.57</v>
      </c>
      <c r="F18" s="4">
        <v>14.86</v>
      </c>
      <c r="G18" s="4">
        <v>16.75</v>
      </c>
      <c r="H18" s="4">
        <f t="shared" si="0"/>
        <v>11.539999999999992</v>
      </c>
      <c r="I18" s="4">
        <v>70.63</v>
      </c>
      <c r="J18" s="2"/>
    </row>
    <row r="19" spans="1:10" ht="12.75">
      <c r="A19" s="9"/>
      <c r="B19" s="3" t="s">
        <v>15</v>
      </c>
      <c r="C19" s="4">
        <v>2.56</v>
      </c>
      <c r="D19" s="4">
        <v>9.87</v>
      </c>
      <c r="E19" s="4">
        <v>14.89</v>
      </c>
      <c r="F19" s="4">
        <v>14.87</v>
      </c>
      <c r="G19" s="4">
        <v>16.7</v>
      </c>
      <c r="H19" s="4">
        <f t="shared" si="0"/>
        <v>10.900000000000006</v>
      </c>
      <c r="I19" s="4">
        <v>69.79</v>
      </c>
      <c r="J19" s="2"/>
    </row>
    <row r="20" spans="1:10" ht="12.75">
      <c r="A20" s="9"/>
      <c r="B20" s="3" t="s">
        <v>16</v>
      </c>
      <c r="C20" s="4">
        <v>2.41</v>
      </c>
      <c r="D20" s="4">
        <v>9.94</v>
      </c>
      <c r="E20" s="4">
        <v>14.9</v>
      </c>
      <c r="F20" s="4">
        <v>14.91</v>
      </c>
      <c r="G20" s="4">
        <v>16.22</v>
      </c>
      <c r="H20" s="4">
        <f t="shared" si="0"/>
        <v>10.88000000000001</v>
      </c>
      <c r="I20" s="4">
        <v>69.26</v>
      </c>
      <c r="J20" s="2"/>
    </row>
    <row r="21" spans="1:10" ht="12.75">
      <c r="A21" s="9"/>
      <c r="B21" s="3" t="s">
        <v>17</v>
      </c>
      <c r="C21" s="4">
        <v>2.43</v>
      </c>
      <c r="D21" s="4">
        <v>9.9</v>
      </c>
      <c r="E21" s="4">
        <v>14.72</v>
      </c>
      <c r="F21" s="4">
        <v>14.76</v>
      </c>
      <c r="G21" s="4">
        <v>16.31</v>
      </c>
      <c r="H21" s="4">
        <f t="shared" si="0"/>
        <v>11.36999999999999</v>
      </c>
      <c r="I21" s="4">
        <v>69.49</v>
      </c>
      <c r="J21" s="2"/>
    </row>
    <row r="22" spans="1:10" ht="12.75">
      <c r="A22" s="9"/>
      <c r="B22" s="3" t="s">
        <v>18</v>
      </c>
      <c r="C22" s="4">
        <v>2.49</v>
      </c>
      <c r="D22" s="4">
        <v>9.78</v>
      </c>
      <c r="E22" s="4">
        <v>14.86</v>
      </c>
      <c r="F22" s="4">
        <v>16.69</v>
      </c>
      <c r="G22" s="4">
        <v>18.15</v>
      </c>
      <c r="H22" s="4">
        <f t="shared" si="0"/>
        <v>12.099999999999994</v>
      </c>
      <c r="I22" s="4">
        <v>74.07</v>
      </c>
      <c r="J22" s="2"/>
    </row>
    <row r="23" spans="1:10" ht="12.75">
      <c r="A23" s="9"/>
      <c r="B23" s="3" t="s">
        <v>19</v>
      </c>
      <c r="C23" s="4">
        <v>2.23</v>
      </c>
      <c r="D23" s="4">
        <v>9.72</v>
      </c>
      <c r="E23" s="4">
        <v>14.81</v>
      </c>
      <c r="F23" s="4">
        <v>14.46</v>
      </c>
      <c r="G23" s="4">
        <v>15.65</v>
      </c>
      <c r="H23" s="4">
        <f t="shared" si="0"/>
        <v>10.79</v>
      </c>
      <c r="I23" s="4">
        <v>67.66</v>
      </c>
      <c r="J23" s="2"/>
    </row>
    <row r="24" spans="1:10" ht="12.75">
      <c r="A24" s="9"/>
      <c r="B24" s="3" t="s">
        <v>20</v>
      </c>
      <c r="C24" s="4">
        <v>2.67</v>
      </c>
      <c r="D24" s="4">
        <v>10.1</v>
      </c>
      <c r="E24" s="4">
        <v>14.6</v>
      </c>
      <c r="F24" s="4">
        <v>14.59</v>
      </c>
      <c r="G24" s="4">
        <v>16.36</v>
      </c>
      <c r="H24" s="4">
        <f t="shared" si="0"/>
        <v>11.340000000000003</v>
      </c>
      <c r="I24" s="4">
        <v>69.66</v>
      </c>
      <c r="J24" s="2"/>
    </row>
    <row r="25" spans="1:10" ht="12.75">
      <c r="A25" s="9"/>
      <c r="B25" s="3" t="s">
        <v>21</v>
      </c>
      <c r="C25" s="4">
        <v>2.41</v>
      </c>
      <c r="D25" s="4">
        <v>9.74</v>
      </c>
      <c r="E25" s="4">
        <v>14.48</v>
      </c>
      <c r="F25" s="4">
        <v>14.05</v>
      </c>
      <c r="G25" s="4">
        <v>15.97</v>
      </c>
      <c r="H25" s="4">
        <f t="shared" si="0"/>
        <v>10.599999999999994</v>
      </c>
      <c r="I25" s="4">
        <v>67.25</v>
      </c>
      <c r="J25" s="2"/>
    </row>
    <row r="26" spans="1:10" ht="12.75">
      <c r="A26" s="9"/>
      <c r="B26" s="3" t="s">
        <v>22</v>
      </c>
      <c r="C26" s="4">
        <v>2.58</v>
      </c>
      <c r="D26" s="4">
        <v>9.83</v>
      </c>
      <c r="E26" s="4">
        <v>13.98</v>
      </c>
      <c r="F26" s="4">
        <v>14.34</v>
      </c>
      <c r="G26" s="4">
        <v>15.99</v>
      </c>
      <c r="H26" s="4">
        <f t="shared" si="0"/>
        <v>10.71</v>
      </c>
      <c r="I26" s="4">
        <v>67.43</v>
      </c>
      <c r="J26" s="2"/>
    </row>
    <row r="27" spans="1:10" ht="12.75">
      <c r="A27" s="9"/>
      <c r="B27" s="3" t="s">
        <v>23</v>
      </c>
      <c r="C27" s="4">
        <v>2.62</v>
      </c>
      <c r="D27" s="4">
        <v>10.09</v>
      </c>
      <c r="E27" s="4">
        <v>14.87</v>
      </c>
      <c r="F27" s="4">
        <v>14.32</v>
      </c>
      <c r="G27" s="4">
        <v>16.03</v>
      </c>
      <c r="H27" s="4">
        <f t="shared" si="0"/>
        <v>10.54</v>
      </c>
      <c r="I27" s="4">
        <v>68.47</v>
      </c>
      <c r="J27" s="2"/>
    </row>
    <row r="29" spans="1:9" ht="12.75">
      <c r="A29" s="7" t="s">
        <v>34</v>
      </c>
      <c r="B29" s="7"/>
      <c r="C29" s="8" t="s">
        <v>0</v>
      </c>
      <c r="D29" s="8" t="s">
        <v>1</v>
      </c>
      <c r="E29" s="8" t="s">
        <v>2</v>
      </c>
      <c r="F29" s="8" t="s">
        <v>3</v>
      </c>
      <c r="G29" s="8" t="s">
        <v>4</v>
      </c>
      <c r="H29" s="8" t="s">
        <v>5</v>
      </c>
      <c r="I29" s="8" t="s">
        <v>24</v>
      </c>
    </row>
    <row r="30" spans="1:10" ht="12.75">
      <c r="A30" s="9"/>
      <c r="B30" s="13" t="s">
        <v>6</v>
      </c>
      <c r="C30" s="14">
        <v>2.57</v>
      </c>
      <c r="D30" s="14">
        <v>11.38</v>
      </c>
      <c r="E30" s="14">
        <v>16.6</v>
      </c>
      <c r="F30" s="14">
        <v>16.07</v>
      </c>
      <c r="G30" s="14">
        <v>17.75</v>
      </c>
      <c r="H30" s="14">
        <f aca="true" t="shared" si="1" ref="H30:H47">I30-(SUM(C30:G30))</f>
        <v>12.36999999999999</v>
      </c>
      <c r="I30" s="14">
        <v>76.74</v>
      </c>
      <c r="J30" s="2"/>
    </row>
    <row r="31" spans="1:10" ht="12.75">
      <c r="A31" s="9"/>
      <c r="B31" s="13" t="s">
        <v>11</v>
      </c>
      <c r="C31" s="14">
        <v>2.53</v>
      </c>
      <c r="D31" s="14">
        <v>11.84</v>
      </c>
      <c r="E31" s="14">
        <v>16.52</v>
      </c>
      <c r="F31" s="14">
        <v>16.63</v>
      </c>
      <c r="G31" s="14">
        <v>17.77</v>
      </c>
      <c r="H31" s="14">
        <f t="shared" si="1"/>
        <v>12.240000000000009</v>
      </c>
      <c r="I31" s="14">
        <v>77.53</v>
      </c>
      <c r="J31" s="2"/>
    </row>
    <row r="32" spans="1:10" ht="12.75">
      <c r="A32" s="9"/>
      <c r="B32" s="13" t="s">
        <v>25</v>
      </c>
      <c r="C32" s="14">
        <v>2.45</v>
      </c>
      <c r="D32" s="14">
        <v>10.88</v>
      </c>
      <c r="E32" s="14">
        <v>15.28</v>
      </c>
      <c r="F32" s="14">
        <v>15.68</v>
      </c>
      <c r="G32" s="14">
        <v>17.64</v>
      </c>
      <c r="H32" s="14">
        <f t="shared" si="1"/>
        <v>12.07</v>
      </c>
      <c r="I32" s="14">
        <v>74</v>
      </c>
      <c r="J32" s="2"/>
    </row>
    <row r="33" spans="1:10" ht="12.75">
      <c r="A33" s="9"/>
      <c r="B33" s="13" t="s">
        <v>8</v>
      </c>
      <c r="C33" s="14">
        <v>3.2</v>
      </c>
      <c r="D33" s="14">
        <v>10.68</v>
      </c>
      <c r="E33" s="14">
        <v>14.84</v>
      </c>
      <c r="F33" s="14">
        <v>16.33</v>
      </c>
      <c r="G33" s="14">
        <v>16.63</v>
      </c>
      <c r="H33" s="14">
        <f t="shared" si="1"/>
        <v>11.460000000000008</v>
      </c>
      <c r="I33" s="14">
        <v>73.14</v>
      </c>
      <c r="J33" s="2"/>
    </row>
    <row r="34" spans="1:10" ht="12.75">
      <c r="A34" s="9"/>
      <c r="B34" s="13" t="s">
        <v>9</v>
      </c>
      <c r="C34" s="14">
        <v>2.56</v>
      </c>
      <c r="D34" s="14">
        <v>10.46</v>
      </c>
      <c r="E34" s="14">
        <v>15.04</v>
      </c>
      <c r="F34" s="14">
        <v>15.55</v>
      </c>
      <c r="G34" s="14">
        <v>17.75</v>
      </c>
      <c r="H34" s="14">
        <f t="shared" si="1"/>
        <v>11.920000000000002</v>
      </c>
      <c r="I34" s="14">
        <v>73.28</v>
      </c>
      <c r="J34" s="2"/>
    </row>
    <row r="35" spans="1:10" ht="12.75">
      <c r="A35" s="9"/>
      <c r="B35" s="13" t="s">
        <v>10</v>
      </c>
      <c r="C35" s="14">
        <v>2.69</v>
      </c>
      <c r="D35" s="14">
        <v>11.94</v>
      </c>
      <c r="E35" s="14">
        <v>17.48</v>
      </c>
      <c r="F35" s="14">
        <v>17.68</v>
      </c>
      <c r="G35" s="14">
        <v>18.82</v>
      </c>
      <c r="H35" s="14">
        <f t="shared" si="1"/>
        <v>12.799999999999997</v>
      </c>
      <c r="I35" s="14">
        <v>81.41</v>
      </c>
      <c r="J35" s="2"/>
    </row>
    <row r="36" spans="1:10" ht="12.75">
      <c r="A36" s="9"/>
      <c r="B36" s="13" t="s">
        <v>12</v>
      </c>
      <c r="C36" s="14">
        <v>2.37</v>
      </c>
      <c r="D36" s="14">
        <v>10.64</v>
      </c>
      <c r="E36" s="14">
        <v>15.82</v>
      </c>
      <c r="F36" s="14">
        <v>14.97</v>
      </c>
      <c r="G36" s="14">
        <v>16.65</v>
      </c>
      <c r="H36" s="14">
        <f t="shared" si="1"/>
        <v>10.980000000000004</v>
      </c>
      <c r="I36" s="14">
        <v>71.43</v>
      </c>
      <c r="J36" s="2"/>
    </row>
    <row r="37" spans="1:10" ht="12.75">
      <c r="A37" s="9"/>
      <c r="B37" s="13" t="s">
        <v>13</v>
      </c>
      <c r="C37" s="14">
        <v>2.68</v>
      </c>
      <c r="D37" s="14">
        <v>9.9</v>
      </c>
      <c r="E37" s="14">
        <v>15.16</v>
      </c>
      <c r="F37" s="14">
        <v>14.9</v>
      </c>
      <c r="G37" s="14">
        <v>17.17</v>
      </c>
      <c r="H37" s="14">
        <f t="shared" si="1"/>
        <v>10.950000000000003</v>
      </c>
      <c r="I37" s="14">
        <v>70.76</v>
      </c>
      <c r="J37" s="2"/>
    </row>
    <row r="38" spans="1:10" ht="12.75">
      <c r="A38" s="9"/>
      <c r="B38" s="13" t="s">
        <v>14</v>
      </c>
      <c r="C38" s="14">
        <v>2.56</v>
      </c>
      <c r="D38" s="14">
        <v>10.2</v>
      </c>
      <c r="E38" s="14">
        <v>14.5</v>
      </c>
      <c r="F38" s="14">
        <v>14.95</v>
      </c>
      <c r="G38" s="14">
        <v>16.59</v>
      </c>
      <c r="H38" s="14">
        <f t="shared" si="1"/>
        <v>11.409999999999997</v>
      </c>
      <c r="I38" s="14">
        <v>70.21</v>
      </c>
      <c r="J38" s="2"/>
    </row>
    <row r="39" spans="1:10" ht="12.75">
      <c r="A39" s="9"/>
      <c r="B39" s="13" t="s">
        <v>15</v>
      </c>
      <c r="C39" s="14">
        <v>2.54</v>
      </c>
      <c r="D39" s="14">
        <v>10.42</v>
      </c>
      <c r="E39" s="14">
        <v>15.33</v>
      </c>
      <c r="F39" s="14">
        <v>15.1</v>
      </c>
      <c r="G39" s="14">
        <v>17.16</v>
      </c>
      <c r="H39" s="14">
        <f t="shared" si="1"/>
        <v>11.269999999999996</v>
      </c>
      <c r="I39" s="14">
        <v>71.82</v>
      </c>
      <c r="J39" s="2"/>
    </row>
    <row r="40" spans="1:10" ht="12" customHeight="1">
      <c r="A40" s="9"/>
      <c r="B40" s="13" t="s">
        <v>26</v>
      </c>
      <c r="C40" s="14">
        <v>2.37</v>
      </c>
      <c r="D40" s="14">
        <v>9.63</v>
      </c>
      <c r="E40" s="14">
        <v>14.26</v>
      </c>
      <c r="F40" s="14">
        <v>14.21</v>
      </c>
      <c r="G40" s="14">
        <v>16.26</v>
      </c>
      <c r="H40" s="14">
        <f t="shared" si="1"/>
        <v>11</v>
      </c>
      <c r="I40" s="14">
        <v>67.73</v>
      </c>
      <c r="J40" s="2"/>
    </row>
    <row r="41" spans="1:10" ht="12.75">
      <c r="A41" s="9"/>
      <c r="B41" s="13" t="s">
        <v>27</v>
      </c>
      <c r="C41" s="14">
        <v>2.44</v>
      </c>
      <c r="D41" s="14">
        <v>9.72</v>
      </c>
      <c r="E41" s="14">
        <v>14.36</v>
      </c>
      <c r="F41" s="14">
        <v>14.66</v>
      </c>
      <c r="G41" s="14">
        <v>16.35</v>
      </c>
      <c r="H41" s="14">
        <f t="shared" si="1"/>
        <v>11.14</v>
      </c>
      <c r="I41" s="14">
        <v>68.67</v>
      </c>
      <c r="J41" s="2"/>
    </row>
    <row r="42" spans="1:10" ht="12.75">
      <c r="A42" s="9"/>
      <c r="B42" s="13" t="s">
        <v>18</v>
      </c>
      <c r="C42" s="14">
        <v>2.6</v>
      </c>
      <c r="D42" s="14">
        <v>9.7</v>
      </c>
      <c r="E42" s="14">
        <v>14.11</v>
      </c>
      <c r="F42" s="14">
        <v>14.24</v>
      </c>
      <c r="G42" s="14">
        <v>15.98</v>
      </c>
      <c r="H42" s="14">
        <f t="shared" si="1"/>
        <v>10.810000000000002</v>
      </c>
      <c r="I42" s="14">
        <v>67.44</v>
      </c>
      <c r="J42" s="2"/>
    </row>
    <row r="43" spans="1:10" ht="12.75">
      <c r="A43" s="9"/>
      <c r="B43" s="13" t="s">
        <v>19</v>
      </c>
      <c r="C43" s="14">
        <v>2.34</v>
      </c>
      <c r="D43" s="14">
        <v>9.65</v>
      </c>
      <c r="E43" s="14">
        <v>14.18</v>
      </c>
      <c r="F43" s="14">
        <v>14.38</v>
      </c>
      <c r="G43" s="14">
        <v>15.99</v>
      </c>
      <c r="H43" s="14">
        <f t="shared" si="1"/>
        <v>10.949999999999989</v>
      </c>
      <c r="I43" s="14">
        <v>67.49</v>
      </c>
      <c r="J43" s="2"/>
    </row>
    <row r="44" spans="1:10" ht="12.75">
      <c r="A44" s="9"/>
      <c r="B44" s="13" t="s">
        <v>20</v>
      </c>
      <c r="C44" s="14">
        <v>2.72</v>
      </c>
      <c r="D44" s="14">
        <v>10.13</v>
      </c>
      <c r="E44" s="14">
        <v>14.48</v>
      </c>
      <c r="F44" s="14">
        <v>15</v>
      </c>
      <c r="G44" s="14">
        <v>16.46</v>
      </c>
      <c r="H44" s="14">
        <f t="shared" si="1"/>
        <v>11.169999999999995</v>
      </c>
      <c r="I44" s="14">
        <v>69.96</v>
      </c>
      <c r="J44" s="2"/>
    </row>
    <row r="45" spans="1:10" ht="12.75">
      <c r="A45" s="9"/>
      <c r="B45" s="13" t="s">
        <v>21</v>
      </c>
      <c r="C45" s="14">
        <v>2.43</v>
      </c>
      <c r="D45" s="14">
        <v>9.77</v>
      </c>
      <c r="E45" s="14">
        <v>14.46</v>
      </c>
      <c r="F45" s="14">
        <v>14.21</v>
      </c>
      <c r="G45" s="14">
        <v>15.87</v>
      </c>
      <c r="H45" s="14">
        <f t="shared" si="1"/>
        <v>10.749999999999993</v>
      </c>
      <c r="I45" s="14">
        <v>67.49</v>
      </c>
      <c r="J45" s="2"/>
    </row>
    <row r="46" spans="1:10" ht="12.75">
      <c r="A46" s="9"/>
      <c r="B46" s="13" t="s">
        <v>22</v>
      </c>
      <c r="C46" s="14">
        <v>2.5</v>
      </c>
      <c r="D46" s="14">
        <v>9.57</v>
      </c>
      <c r="E46" s="14">
        <v>13.85</v>
      </c>
      <c r="F46" s="14">
        <v>14.39</v>
      </c>
      <c r="G46" s="14">
        <v>15.98</v>
      </c>
      <c r="H46" s="14">
        <f t="shared" si="1"/>
        <v>10.649999999999991</v>
      </c>
      <c r="I46" s="14">
        <v>66.94</v>
      </c>
      <c r="J46" s="2"/>
    </row>
    <row r="47" spans="1:10" ht="12.75">
      <c r="A47" s="9"/>
      <c r="B47" s="13" t="s">
        <v>28</v>
      </c>
      <c r="C47" s="14">
        <v>2.57</v>
      </c>
      <c r="D47" s="14">
        <v>9.67</v>
      </c>
      <c r="E47" s="14">
        <v>14.39</v>
      </c>
      <c r="F47" s="14">
        <v>13.95</v>
      </c>
      <c r="G47" s="14">
        <v>16.14</v>
      </c>
      <c r="H47" s="14">
        <f t="shared" si="1"/>
        <v>10.420000000000002</v>
      </c>
      <c r="I47" s="14">
        <v>67.14</v>
      </c>
      <c r="J47" s="2"/>
    </row>
    <row r="48" spans="2:10" ht="12.75">
      <c r="B48" s="5"/>
      <c r="C48" s="6"/>
      <c r="D48" s="6"/>
      <c r="E48" s="6"/>
      <c r="F48" s="6"/>
      <c r="G48" s="6"/>
      <c r="H48" s="6"/>
      <c r="I48" s="6"/>
      <c r="J48" s="2"/>
    </row>
    <row r="49" spans="1:12" ht="12.75">
      <c r="A49" s="7" t="s">
        <v>29</v>
      </c>
      <c r="B49" s="9"/>
      <c r="C49" s="8" t="s">
        <v>0</v>
      </c>
      <c r="D49" s="8" t="s">
        <v>1</v>
      </c>
      <c r="E49" s="8" t="s">
        <v>2</v>
      </c>
      <c r="F49" s="8" t="s">
        <v>3</v>
      </c>
      <c r="G49" s="8" t="s">
        <v>4</v>
      </c>
      <c r="H49" s="8" t="s">
        <v>5</v>
      </c>
      <c r="I49" s="8" t="s">
        <v>32</v>
      </c>
      <c r="J49" s="8" t="s">
        <v>33</v>
      </c>
      <c r="K49" s="8" t="s">
        <v>31</v>
      </c>
      <c r="L49" s="10"/>
    </row>
    <row r="50" spans="1:11" ht="12.75">
      <c r="A50" s="9"/>
      <c r="B50" t="s">
        <v>6</v>
      </c>
      <c r="C50" s="2">
        <f aca="true" t="shared" si="2" ref="C50:H59">MIN(C10,C30)</f>
        <v>2.55</v>
      </c>
      <c r="D50" s="2">
        <f t="shared" si="2"/>
        <v>11.38</v>
      </c>
      <c r="E50" s="2">
        <f t="shared" si="2"/>
        <v>16.6</v>
      </c>
      <c r="F50" s="2">
        <f t="shared" si="2"/>
        <v>16.07</v>
      </c>
      <c r="G50" s="2">
        <f t="shared" si="2"/>
        <v>17.69</v>
      </c>
      <c r="H50" s="2">
        <f t="shared" si="2"/>
        <v>12.36999999999999</v>
      </c>
      <c r="I50" s="2">
        <f>SUM(C50:H50)</f>
        <v>76.66</v>
      </c>
      <c r="J50" s="2">
        <f>MIN(I10,I30)</f>
        <v>76.74</v>
      </c>
      <c r="K50" s="2">
        <f>(I50-J50)</f>
        <v>-0.0799999999999983</v>
      </c>
    </row>
    <row r="51" spans="1:11" ht="12.75">
      <c r="A51" s="9"/>
      <c r="B51" t="s">
        <v>11</v>
      </c>
      <c r="C51" s="2">
        <f t="shared" si="2"/>
        <v>2.53</v>
      </c>
      <c r="D51" s="2">
        <f t="shared" si="2"/>
        <v>11.84</v>
      </c>
      <c r="E51" s="2">
        <f t="shared" si="2"/>
        <v>16.52</v>
      </c>
      <c r="F51" s="2">
        <f t="shared" si="2"/>
        <v>16.63</v>
      </c>
      <c r="G51" s="2">
        <f t="shared" si="2"/>
        <v>17.77</v>
      </c>
      <c r="H51" s="2">
        <f t="shared" si="2"/>
        <v>12.240000000000009</v>
      </c>
      <c r="I51" s="2">
        <f aca="true" t="shared" si="3" ref="I51:I67">SUM(C51:H51)</f>
        <v>77.53</v>
      </c>
      <c r="J51" s="2">
        <f aca="true" t="shared" si="4" ref="J51:J67">MIN(I11,I31)</f>
        <v>77.53</v>
      </c>
      <c r="K51" s="2">
        <f aca="true" t="shared" si="5" ref="K51:K67">(I51-J51)</f>
        <v>0</v>
      </c>
    </row>
    <row r="52" spans="1:11" ht="12.75">
      <c r="A52" s="9"/>
      <c r="B52" t="s">
        <v>25</v>
      </c>
      <c r="C52" s="2">
        <f t="shared" si="2"/>
        <v>2.45</v>
      </c>
      <c r="D52" s="2">
        <f t="shared" si="2"/>
        <v>10.47</v>
      </c>
      <c r="E52" s="2">
        <f t="shared" si="2"/>
        <v>14.86</v>
      </c>
      <c r="F52" s="2">
        <f t="shared" si="2"/>
        <v>15.68</v>
      </c>
      <c r="G52" s="2">
        <f t="shared" si="2"/>
        <v>17.53</v>
      </c>
      <c r="H52" s="2">
        <f t="shared" si="2"/>
        <v>12.07</v>
      </c>
      <c r="I52" s="2">
        <f t="shared" si="3"/>
        <v>73.06</v>
      </c>
      <c r="J52" s="2">
        <f t="shared" si="4"/>
        <v>73.5</v>
      </c>
      <c r="K52" s="2">
        <f t="shared" si="5"/>
        <v>-0.4399999999999977</v>
      </c>
    </row>
    <row r="53" spans="1:11" ht="12.75">
      <c r="A53" s="9"/>
      <c r="B53" t="s">
        <v>8</v>
      </c>
      <c r="C53" s="2">
        <f t="shared" si="2"/>
        <v>2.74</v>
      </c>
      <c r="D53" s="2">
        <f t="shared" si="2"/>
        <v>10.68</v>
      </c>
      <c r="E53" s="2">
        <f t="shared" si="2"/>
        <v>14.84</v>
      </c>
      <c r="F53" s="2">
        <f t="shared" si="2"/>
        <v>16.21</v>
      </c>
      <c r="G53" s="2">
        <f t="shared" si="2"/>
        <v>16.63</v>
      </c>
      <c r="H53" s="2">
        <f t="shared" si="2"/>
        <v>11.460000000000008</v>
      </c>
      <c r="I53" s="2">
        <f t="shared" si="3"/>
        <v>72.56</v>
      </c>
      <c r="J53" s="2">
        <f t="shared" si="4"/>
        <v>73.14</v>
      </c>
      <c r="K53" s="2">
        <f t="shared" si="5"/>
        <v>-0.5799999999999983</v>
      </c>
    </row>
    <row r="54" spans="1:11" ht="12.75">
      <c r="A54" s="9"/>
      <c r="B54" t="s">
        <v>9</v>
      </c>
      <c r="C54" s="2">
        <f t="shared" si="2"/>
        <v>2.52</v>
      </c>
      <c r="D54" s="2">
        <f t="shared" si="2"/>
        <v>10.46</v>
      </c>
      <c r="E54" s="2">
        <f t="shared" si="2"/>
        <v>15.04</v>
      </c>
      <c r="F54" s="2">
        <f t="shared" si="2"/>
        <v>15.55</v>
      </c>
      <c r="G54" s="2">
        <f t="shared" si="2"/>
        <v>17.75</v>
      </c>
      <c r="H54" s="2">
        <f t="shared" si="2"/>
        <v>11.920000000000002</v>
      </c>
      <c r="I54" s="2">
        <f t="shared" si="3"/>
        <v>73.24000000000001</v>
      </c>
      <c r="J54" s="2">
        <f t="shared" si="4"/>
        <v>73.28</v>
      </c>
      <c r="K54" s="2">
        <f t="shared" si="5"/>
        <v>-0.03999999999999204</v>
      </c>
    </row>
    <row r="55" spans="1:11" ht="12.75">
      <c r="A55" s="9"/>
      <c r="B55" t="s">
        <v>10</v>
      </c>
      <c r="C55" s="2">
        <f t="shared" si="2"/>
        <v>2.69</v>
      </c>
      <c r="D55" s="2">
        <f t="shared" si="2"/>
        <v>11.46</v>
      </c>
      <c r="E55" s="2">
        <f t="shared" si="2"/>
        <v>16.82</v>
      </c>
      <c r="F55" s="2">
        <f t="shared" si="2"/>
        <v>17.68</v>
      </c>
      <c r="G55" s="2">
        <f t="shared" si="2"/>
        <v>18.67</v>
      </c>
      <c r="H55" s="2">
        <f t="shared" si="2"/>
        <v>12.799999999999997</v>
      </c>
      <c r="I55" s="2">
        <f t="shared" si="3"/>
        <v>80.11999999999999</v>
      </c>
      <c r="J55" s="2">
        <f t="shared" si="4"/>
        <v>81.3</v>
      </c>
      <c r="K55" s="2">
        <f t="shared" si="5"/>
        <v>-1.1800000000000068</v>
      </c>
    </row>
    <row r="56" spans="1:11" ht="12.75">
      <c r="A56" s="9"/>
      <c r="B56" t="s">
        <v>12</v>
      </c>
      <c r="C56" s="2">
        <f t="shared" si="2"/>
        <v>2.3</v>
      </c>
      <c r="D56" s="2">
        <f t="shared" si="2"/>
        <v>10.16</v>
      </c>
      <c r="E56" s="2">
        <f t="shared" si="2"/>
        <v>15.12</v>
      </c>
      <c r="F56" s="2">
        <f t="shared" si="2"/>
        <v>14.84</v>
      </c>
      <c r="G56" s="2">
        <f t="shared" si="2"/>
        <v>16.65</v>
      </c>
      <c r="H56" s="2">
        <f t="shared" si="2"/>
        <v>10.980000000000004</v>
      </c>
      <c r="I56" s="2">
        <f t="shared" si="3"/>
        <v>70.05000000000001</v>
      </c>
      <c r="J56" s="2">
        <f t="shared" si="4"/>
        <v>70.27</v>
      </c>
      <c r="K56" s="2">
        <f t="shared" si="5"/>
        <v>-0.21999999999998465</v>
      </c>
    </row>
    <row r="57" spans="1:11" ht="12.75">
      <c r="A57" s="9"/>
      <c r="B57" t="s">
        <v>13</v>
      </c>
      <c r="C57" s="2">
        <f t="shared" si="2"/>
        <v>2.61</v>
      </c>
      <c r="D57" s="2">
        <f t="shared" si="2"/>
        <v>9.86</v>
      </c>
      <c r="E57" s="2">
        <f t="shared" si="2"/>
        <v>15.02</v>
      </c>
      <c r="F57" s="2">
        <f t="shared" si="2"/>
        <v>14.9</v>
      </c>
      <c r="G57" s="2">
        <f t="shared" si="2"/>
        <v>16.88</v>
      </c>
      <c r="H57" s="2">
        <f t="shared" si="2"/>
        <v>10.870000000000005</v>
      </c>
      <c r="I57" s="2">
        <f t="shared" si="3"/>
        <v>70.14</v>
      </c>
      <c r="J57" s="2">
        <f t="shared" si="4"/>
        <v>70.61</v>
      </c>
      <c r="K57" s="2">
        <f t="shared" si="5"/>
        <v>-0.46999999999999886</v>
      </c>
    </row>
    <row r="58" spans="1:11" ht="12.75">
      <c r="A58" s="9"/>
      <c r="B58" t="s">
        <v>14</v>
      </c>
      <c r="C58" s="2">
        <f t="shared" si="2"/>
        <v>2.56</v>
      </c>
      <c r="D58" s="2">
        <f t="shared" si="2"/>
        <v>10.2</v>
      </c>
      <c r="E58" s="2">
        <f t="shared" si="2"/>
        <v>14.5</v>
      </c>
      <c r="F58" s="2">
        <f t="shared" si="2"/>
        <v>14.86</v>
      </c>
      <c r="G58" s="2">
        <f t="shared" si="2"/>
        <v>16.59</v>
      </c>
      <c r="H58" s="2">
        <f t="shared" si="2"/>
        <v>11.409999999999997</v>
      </c>
      <c r="I58" s="2">
        <f t="shared" si="3"/>
        <v>70.11999999999999</v>
      </c>
      <c r="J58" s="2">
        <f t="shared" si="4"/>
        <v>70.21</v>
      </c>
      <c r="K58" s="2">
        <f t="shared" si="5"/>
        <v>-0.09000000000000341</v>
      </c>
    </row>
    <row r="59" spans="1:11" ht="12.75">
      <c r="A59" s="9"/>
      <c r="B59" t="s">
        <v>15</v>
      </c>
      <c r="C59" s="2">
        <f t="shared" si="2"/>
        <v>2.54</v>
      </c>
      <c r="D59" s="2">
        <f t="shared" si="2"/>
        <v>9.87</v>
      </c>
      <c r="E59" s="2">
        <f t="shared" si="2"/>
        <v>14.89</v>
      </c>
      <c r="F59" s="2">
        <f t="shared" si="2"/>
        <v>14.87</v>
      </c>
      <c r="G59" s="2">
        <f t="shared" si="2"/>
        <v>16.7</v>
      </c>
      <c r="H59" s="2">
        <f t="shared" si="2"/>
        <v>10.900000000000006</v>
      </c>
      <c r="I59" s="2">
        <f t="shared" si="3"/>
        <v>69.77000000000001</v>
      </c>
      <c r="J59" s="2">
        <f t="shared" si="4"/>
        <v>69.79</v>
      </c>
      <c r="K59" s="2">
        <f t="shared" si="5"/>
        <v>-0.01999999999999602</v>
      </c>
    </row>
    <row r="60" spans="1:11" ht="12.75">
      <c r="A60" s="9"/>
      <c r="B60" t="s">
        <v>26</v>
      </c>
      <c r="C60" s="2">
        <f aca="true" t="shared" si="6" ref="C60:H65">MIN(C20,C40)</f>
        <v>2.37</v>
      </c>
      <c r="D60" s="2">
        <f t="shared" si="6"/>
        <v>9.63</v>
      </c>
      <c r="E60" s="2">
        <f t="shared" si="6"/>
        <v>14.26</v>
      </c>
      <c r="F60" s="2">
        <f t="shared" si="6"/>
        <v>14.21</v>
      </c>
      <c r="G60" s="2">
        <f t="shared" si="6"/>
        <v>16.22</v>
      </c>
      <c r="H60" s="2">
        <f t="shared" si="6"/>
        <v>10.88000000000001</v>
      </c>
      <c r="I60" s="2">
        <f t="shared" si="3"/>
        <v>67.57000000000001</v>
      </c>
      <c r="J60" s="2">
        <f t="shared" si="4"/>
        <v>67.73</v>
      </c>
      <c r="K60" s="2">
        <f t="shared" si="5"/>
        <v>-0.1599999999999966</v>
      </c>
    </row>
    <row r="61" spans="1:11" ht="12.75">
      <c r="A61" s="9"/>
      <c r="B61" t="s">
        <v>27</v>
      </c>
      <c r="C61" s="2">
        <f t="shared" si="6"/>
        <v>2.43</v>
      </c>
      <c r="D61" s="2">
        <f t="shared" si="6"/>
        <v>9.72</v>
      </c>
      <c r="E61" s="2">
        <f t="shared" si="6"/>
        <v>14.36</v>
      </c>
      <c r="F61" s="2">
        <f t="shared" si="6"/>
        <v>14.66</v>
      </c>
      <c r="G61" s="2">
        <f t="shared" si="6"/>
        <v>16.31</v>
      </c>
      <c r="H61" s="2">
        <f t="shared" si="6"/>
        <v>11.14</v>
      </c>
      <c r="I61" s="2">
        <f t="shared" si="3"/>
        <v>68.62</v>
      </c>
      <c r="J61" s="2">
        <f t="shared" si="4"/>
        <v>68.67</v>
      </c>
      <c r="K61" s="2">
        <f t="shared" si="5"/>
        <v>-0.04999999999999716</v>
      </c>
    </row>
    <row r="62" spans="1:11" ht="12.75">
      <c r="A62" s="9"/>
      <c r="B62" t="s">
        <v>18</v>
      </c>
      <c r="C62" s="2">
        <f t="shared" si="6"/>
        <v>2.49</v>
      </c>
      <c r="D62" s="2">
        <f t="shared" si="6"/>
        <v>9.7</v>
      </c>
      <c r="E62" s="2">
        <f t="shared" si="6"/>
        <v>14.11</v>
      </c>
      <c r="F62" s="2">
        <f t="shared" si="6"/>
        <v>14.24</v>
      </c>
      <c r="G62" s="2">
        <f t="shared" si="6"/>
        <v>15.98</v>
      </c>
      <c r="H62" s="2">
        <f t="shared" si="6"/>
        <v>10.810000000000002</v>
      </c>
      <c r="I62" s="2">
        <f t="shared" si="3"/>
        <v>67.33</v>
      </c>
      <c r="J62" s="2">
        <f t="shared" si="4"/>
        <v>67.44</v>
      </c>
      <c r="K62" s="2">
        <f t="shared" si="5"/>
        <v>-0.10999999999999943</v>
      </c>
    </row>
    <row r="63" spans="1:11" ht="12.75">
      <c r="A63" s="9"/>
      <c r="B63" t="s">
        <v>19</v>
      </c>
      <c r="C63" s="2">
        <f t="shared" si="6"/>
        <v>2.23</v>
      </c>
      <c r="D63" s="2">
        <f t="shared" si="6"/>
        <v>9.65</v>
      </c>
      <c r="E63" s="2">
        <f t="shared" si="6"/>
        <v>14.18</v>
      </c>
      <c r="F63" s="2">
        <f t="shared" si="6"/>
        <v>14.38</v>
      </c>
      <c r="G63" s="2">
        <f t="shared" si="6"/>
        <v>15.65</v>
      </c>
      <c r="H63" s="2">
        <f t="shared" si="6"/>
        <v>10.79</v>
      </c>
      <c r="I63" s="2">
        <f t="shared" si="3"/>
        <v>66.88</v>
      </c>
      <c r="J63" s="2">
        <f t="shared" si="4"/>
        <v>67.49</v>
      </c>
      <c r="K63" s="2">
        <f t="shared" si="5"/>
        <v>-0.6099999999999994</v>
      </c>
    </row>
    <row r="64" spans="1:11" ht="12.75">
      <c r="A64" s="9"/>
      <c r="B64" t="s">
        <v>20</v>
      </c>
      <c r="C64" s="2">
        <f t="shared" si="6"/>
        <v>2.67</v>
      </c>
      <c r="D64" s="2">
        <f t="shared" si="6"/>
        <v>10.1</v>
      </c>
      <c r="E64" s="2">
        <f t="shared" si="6"/>
        <v>14.48</v>
      </c>
      <c r="F64" s="2">
        <f t="shared" si="6"/>
        <v>14.59</v>
      </c>
      <c r="G64" s="2">
        <f t="shared" si="6"/>
        <v>16.36</v>
      </c>
      <c r="H64" s="2">
        <f t="shared" si="6"/>
        <v>11.169999999999995</v>
      </c>
      <c r="I64" s="2">
        <f t="shared" si="3"/>
        <v>69.37</v>
      </c>
      <c r="J64" s="2">
        <f t="shared" si="4"/>
        <v>69.66</v>
      </c>
      <c r="K64" s="2">
        <f t="shared" si="5"/>
        <v>-0.28999999999999204</v>
      </c>
    </row>
    <row r="65" spans="1:11" ht="12.75">
      <c r="A65" s="9"/>
      <c r="B65" t="s">
        <v>21</v>
      </c>
      <c r="C65" s="2">
        <f t="shared" si="6"/>
        <v>2.41</v>
      </c>
      <c r="D65" s="2">
        <f t="shared" si="6"/>
        <v>9.74</v>
      </c>
      <c r="E65" s="2">
        <f t="shared" si="6"/>
        <v>14.46</v>
      </c>
      <c r="F65" s="2">
        <f t="shared" si="6"/>
        <v>14.05</v>
      </c>
      <c r="G65" s="2">
        <f t="shared" si="6"/>
        <v>15.87</v>
      </c>
      <c r="H65" s="2">
        <f t="shared" si="6"/>
        <v>10.599999999999994</v>
      </c>
      <c r="I65" s="2">
        <f t="shared" si="3"/>
        <v>67.13</v>
      </c>
      <c r="J65" s="2">
        <f t="shared" si="4"/>
        <v>67.25</v>
      </c>
      <c r="K65" s="2">
        <f t="shared" si="5"/>
        <v>-0.12000000000000455</v>
      </c>
    </row>
    <row r="66" spans="1:11" ht="12.75">
      <c r="A66" s="9"/>
      <c r="B66" t="s">
        <v>22</v>
      </c>
      <c r="C66" s="2">
        <f aca="true" t="shared" si="7" ref="C66:H66">MIN(C26,C46)</f>
        <v>2.5</v>
      </c>
      <c r="D66" s="2">
        <f t="shared" si="7"/>
        <v>9.57</v>
      </c>
      <c r="E66" s="2">
        <f t="shared" si="7"/>
        <v>13.85</v>
      </c>
      <c r="F66" s="2">
        <f t="shared" si="7"/>
        <v>14.34</v>
      </c>
      <c r="G66" s="2">
        <f t="shared" si="7"/>
        <v>15.98</v>
      </c>
      <c r="H66" s="2">
        <f t="shared" si="7"/>
        <v>10.649999999999991</v>
      </c>
      <c r="I66" s="2">
        <f t="shared" si="3"/>
        <v>66.89</v>
      </c>
      <c r="J66" s="2">
        <f t="shared" si="4"/>
        <v>66.94</v>
      </c>
      <c r="K66" s="2">
        <f t="shared" si="5"/>
        <v>-0.04999999999999716</v>
      </c>
    </row>
    <row r="67" spans="1:11" ht="12.75">
      <c r="A67" s="9"/>
      <c r="B67" t="s">
        <v>28</v>
      </c>
      <c r="C67" s="2">
        <f aca="true" t="shared" si="8" ref="C67:H67">MIN(C27,C47)</f>
        <v>2.57</v>
      </c>
      <c r="D67" s="2">
        <f t="shared" si="8"/>
        <v>9.67</v>
      </c>
      <c r="E67" s="2">
        <f t="shared" si="8"/>
        <v>14.39</v>
      </c>
      <c r="F67" s="2">
        <f t="shared" si="8"/>
        <v>13.95</v>
      </c>
      <c r="G67" s="2">
        <f t="shared" si="8"/>
        <v>16.03</v>
      </c>
      <c r="H67" s="2">
        <f t="shared" si="8"/>
        <v>10.420000000000002</v>
      </c>
      <c r="I67" s="2">
        <f t="shared" si="3"/>
        <v>67.03</v>
      </c>
      <c r="J67" s="2">
        <f t="shared" si="4"/>
        <v>67.14</v>
      </c>
      <c r="K67" s="2">
        <f t="shared" si="5"/>
        <v>-0.10999999999999943</v>
      </c>
    </row>
    <row r="70" spans="2:11" ht="12.75">
      <c r="B70" s="12" t="s">
        <v>29</v>
      </c>
      <c r="C70" s="11">
        <f aca="true" t="shared" si="9" ref="C70:H70">+MIN(C50:C67)</f>
        <v>2.23</v>
      </c>
      <c r="D70" s="11">
        <f t="shared" si="9"/>
        <v>9.57</v>
      </c>
      <c r="E70" s="11">
        <f t="shared" si="9"/>
        <v>13.85</v>
      </c>
      <c r="F70" s="11">
        <f t="shared" si="9"/>
        <v>13.95</v>
      </c>
      <c r="G70" s="11">
        <f t="shared" si="9"/>
        <v>15.65</v>
      </c>
      <c r="H70" s="11">
        <f t="shared" si="9"/>
        <v>10.420000000000002</v>
      </c>
      <c r="I70" s="11">
        <f>SUM(C70:H70)</f>
        <v>65.66999999999999</v>
      </c>
      <c r="J70" s="11">
        <f>MIN(J50:J67)</f>
        <v>66.94</v>
      </c>
      <c r="K70" s="11">
        <f>(I70-J70)</f>
        <v>-1.2700000000000102</v>
      </c>
    </row>
  </sheetData>
  <conditionalFormatting sqref="C50:H67">
    <cfRule type="cellIs" priority="1" dxfId="0" operator="equal" stopIfTrue="1">
      <formula>C10</formula>
    </cfRule>
    <cfRule type="cellIs" priority="2" dxfId="1" operator="equal" stopIfTrue="1">
      <formula>C30</formula>
    </cfRule>
  </conditionalFormatting>
  <conditionalFormatting sqref="I50 I52:I67">
    <cfRule type="cellIs" priority="3" dxfId="1" operator="equal" stopIfTrue="1">
      <formula>I30</formula>
    </cfRule>
  </conditionalFormatting>
  <conditionalFormatting sqref="J50:J67">
    <cfRule type="cellIs" priority="4" dxfId="0" operator="equal" stopIfTrue="1">
      <formula>I10</formula>
    </cfRule>
    <cfRule type="cellIs" priority="5" dxfId="1" operator="equal" stopIfTrue="1">
      <formula>I30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Ferrari Owners'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Graham Easter</dc:creator>
  <cp:keywords/>
  <dc:description/>
  <cp:lastModifiedBy> Graham Easter</cp:lastModifiedBy>
  <dcterms:created xsi:type="dcterms:W3CDTF">2009-05-12T11:19:57Z</dcterms:created>
  <dcterms:modified xsi:type="dcterms:W3CDTF">2009-05-20T17:11:30Z</dcterms:modified>
  <cp:category/>
  <cp:version/>
  <cp:contentType/>
  <cp:contentStatus/>
</cp:coreProperties>
</file>